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35" windowHeight="11760" activeTab="0"/>
  </bookViews>
  <sheets>
    <sheet name="Приложение 2" sheetId="1" r:id="rId1"/>
    <sheet name="Лист1" sheetId="2" r:id="rId2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<sst xmlns="http://schemas.openxmlformats.org/spreadsheetml/2006/main" count="188" uniqueCount="111">
  <si>
    <t>№ п/п</t>
  </si>
  <si>
    <t>Коды функциональной классификации</t>
  </si>
  <si>
    <t>Раздел подраздел</t>
  </si>
  <si>
    <t>Целевая статья</t>
  </si>
  <si>
    <t>Вид расхода</t>
  </si>
  <si>
    <t>1</t>
  </si>
  <si>
    <t>Всего расходов на реализацию программ</t>
  </si>
  <si>
    <t>в т.ч.</t>
  </si>
  <si>
    <t>На реализацию федеральных целевых программ - всего</t>
  </si>
  <si>
    <t>2</t>
  </si>
  <si>
    <t>На реализацию республиканских целевых программ - всего</t>
  </si>
  <si>
    <t>3</t>
  </si>
  <si>
    <t>На реализацию муниципальных целевых программ - всего</t>
  </si>
  <si>
    <t>6</t>
  </si>
  <si>
    <t>Отчетный год</t>
  </si>
  <si>
    <t>План</t>
  </si>
  <si>
    <t>Исполнено</t>
  </si>
  <si>
    <t>% исполнения</t>
  </si>
  <si>
    <t>7</t>
  </si>
  <si>
    <t>8</t>
  </si>
  <si>
    <t>9</t>
  </si>
  <si>
    <t>Наименование программ</t>
  </si>
  <si>
    <t>Доп. классификация</t>
  </si>
  <si>
    <t>01</t>
  </si>
  <si>
    <t>-</t>
  </si>
  <si>
    <t>Федеральная целевая программа "Социальное развитие села до 2013 года"</t>
  </si>
  <si>
    <t>1003</t>
  </si>
  <si>
    <t>021</t>
  </si>
  <si>
    <t>515</t>
  </si>
  <si>
    <t>099</t>
  </si>
  <si>
    <t>Подпрограмма "Обеспечение жильем молодых семей"</t>
  </si>
  <si>
    <t>1008820</t>
  </si>
  <si>
    <t>005</t>
  </si>
  <si>
    <t>666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</si>
  <si>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</si>
  <si>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0409</t>
  </si>
  <si>
    <t>5220600</t>
  </si>
  <si>
    <t>365</t>
  </si>
  <si>
    <t>000</t>
  </si>
  <si>
    <t>003</t>
  </si>
  <si>
    <t>Строительство и реконструкция автомобильных дорог, 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</si>
  <si>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5220621</t>
  </si>
  <si>
    <t>5220623</t>
  </si>
  <si>
    <t>5220626</t>
  </si>
  <si>
    <t>500</t>
  </si>
  <si>
    <t>Обеспечение мероприятий по капитальному ремонту многоквартирных домов</t>
  </si>
  <si>
    <t>0501</t>
  </si>
  <si>
    <t>0980101</t>
  </si>
  <si>
    <t>006</t>
  </si>
  <si>
    <t>Капитальный ремонт многоквартирных домов, расположенных на территории Чувашской Республики</t>
  </si>
  <si>
    <t>0980201</t>
  </si>
  <si>
    <t>Субсидии местным бюджетам на обеспечение жильем молодых семей в рамках федеральной целевой программы "Жилище" на 2011-2015 годы</t>
  </si>
  <si>
    <t>5221103</t>
  </si>
  <si>
    <t>Расходы общепрограммного характера республиканской целевой программы "Социальное развитие села в Чувашской Республике до 2012 года"</t>
  </si>
  <si>
    <t>5226801</t>
  </si>
  <si>
    <t>0113</t>
  </si>
  <si>
    <t>0502</t>
  </si>
  <si>
    <t>0701</t>
  </si>
  <si>
    <t>0709</t>
  </si>
  <si>
    <t>612</t>
  </si>
  <si>
    <t>023</t>
  </si>
  <si>
    <t>079</t>
  </si>
  <si>
    <t>Государственная программа Российской Федерации  "Доступная среда" на 2011-2015 годы</t>
  </si>
  <si>
    <t>0702</t>
  </si>
  <si>
    <t>1009000</t>
  </si>
  <si>
    <t>241</t>
  </si>
  <si>
    <t>2747,6</t>
  </si>
  <si>
    <t>Федеральная целевая программа развития образования на 2011 - 2015 годы</t>
  </si>
  <si>
    <t>1008900</t>
  </si>
  <si>
    <t>1001101</t>
  </si>
  <si>
    <t>1001108</t>
  </si>
  <si>
    <t>310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</si>
  <si>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</si>
  <si>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поселений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</si>
  <si>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</si>
  <si>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5220630</t>
  </si>
  <si>
    <t>Республиканская целевая программа "Развитие агропромышленного комплекса Чувашской Республики и регулирование рынка сельскохозяйственной продукции, сырья и продовольствия на 2008-2015 годы"</t>
  </si>
  <si>
    <t>0405</t>
  </si>
  <si>
    <t>5225708</t>
  </si>
  <si>
    <t>Обеспечение мероприятий по переселению граждан из аварийного жилищного фонда</t>
  </si>
  <si>
    <t>Переселение граждан из ветхого и аварийного жилищного фонда (софинансирование) в рамках республиканской целевой программы "Переселение граждан из ветхого и аварийного жилищного фонда, расположенного на территории Чувашской Республики"</t>
  </si>
  <si>
    <t>0980202</t>
  </si>
  <si>
    <t>Переселение граждан из ветхого и аварийного жилищного фонда (оплата разницы между сносимой и предоставляемой площадью жилых помещений) в рамках республиканской целевой программы "Переселение граждан из вентхого и аварийного жилищного фонда, расположенного на территории Чувашской Республики"</t>
  </si>
  <si>
    <t>0980212</t>
  </si>
  <si>
    <t>Республиканская целевая программа "Социальное развитие села в Чувашской Республике до 2012 года"</t>
  </si>
  <si>
    <t>5226814</t>
  </si>
  <si>
    <t>Республиканская целевая программа развития образования в Чувашской Республике на 2011-2020 годы</t>
  </si>
  <si>
    <t>5225222</t>
  </si>
  <si>
    <t>Республиканская целевая программа "Развитие физической культуры и спорта в Чувашской Республике на 2010-2020 годы"</t>
  </si>
  <si>
    <t>1102</t>
  </si>
  <si>
    <t>5223703</t>
  </si>
  <si>
    <t>622</t>
  </si>
  <si>
    <t>Республиканская целевая программа "Проведение административной реформы в Чувашской Республике в 2006-2013 годах"</t>
  </si>
  <si>
    <t>5224701</t>
  </si>
  <si>
    <t>621</t>
  </si>
  <si>
    <t>Районная целевая программа "Комплексное развитие систем коммунальной инфраструктуры Чебоксарского района Чувашской Республики на 2012 год"</t>
  </si>
  <si>
    <t>7271600</t>
  </si>
  <si>
    <t>Районная целевая программа поддержки малого предпринимательства в Чебоксарском районе на 2012-2020 годы</t>
  </si>
  <si>
    <t>0412</t>
  </si>
  <si>
    <t>7071600</t>
  </si>
  <si>
    <t>Районная целевая программа "Развитие физической культуры и спорта в общеобразовательных учреждениях Чебоксарского района на 2009-2013 годы"</t>
  </si>
  <si>
    <t>7141600</t>
  </si>
  <si>
    <t>022</t>
  </si>
  <si>
    <t>Районная целевая программа "Развитие образования в Чебоксарском районе Чувашской Республики на 2006-2010 годы"</t>
  </si>
  <si>
    <t>7041600</t>
  </si>
  <si>
    <t>Районная целевая программа "Комплексные меры противодействия злоупотребления наркотическими средствами и их незаконному обороту в Чебоксарском района на 2010-2020 годы"</t>
  </si>
  <si>
    <t>7261600</t>
  </si>
  <si>
    <t>Районная целевая программа "Развитие туризма в Чебоксарском районе Чувашской Республики на 2011-2016 годы"</t>
  </si>
  <si>
    <t>0804</t>
  </si>
  <si>
    <t>7051600</t>
  </si>
  <si>
    <t>Расходы Чебоксарского района, формируемые в рамках федеральных, республиканских и районных целевых программ 
за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</si>
</sst>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ET"/>
      <family val="0"/>
    </font>
    <font>
      <b/>
      <sz val="12"/>
      <name val="TimesET"/>
      <family val="0"/>
    </font>
    <font>
      <b/>
      <i/>
      <sz val="11"/>
      <name val="TimesET"/>
      <family val="0"/>
    </font>
    <font>
      <i/>
      <sz val="11"/>
      <name val="TimesET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color indexed="8"/>
      <name val="Times New Roman"/>
      <family val="1"/>
    </font>
    <font>
      <b/>
      <sz val="14"/>
      <name val="TimesET"/>
      <family val="0"/>
    </font>
    <font>
      <sz val="9"/>
      <name val="Arial"/>
      <family val="2"/>
    </font>
    <font>
      <sz val="12"/>
      <name val="Times New Roman"/>
      <family val="1"/>
    </font>
    <font>
      <b/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8" fontId="3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8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shrinkToFit="1"/>
    </xf>
    <xf numFmtId="4" fontId="7" fillId="0" borderId="10" xfId="0" applyNumberFormat="1" applyFont="1" applyFill="1" applyBorder="1" applyAlignment="1">
      <alignment horizontal="center" shrinkToFit="1"/>
    </xf>
    <xf numFmtId="4" fontId="6" fillId="0" borderId="1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center" shrinkToFit="1"/>
    </xf>
    <xf numFmtId="49" fontId="2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" fontId="10" fillId="0" borderId="10" xfId="0" applyNumberFormat="1" applyFont="1" applyFill="1" applyBorder="1" applyAlignment="1">
      <alignment horizontal="center" shrinkToFit="1"/>
    </xf>
    <xf numFmtId="49" fontId="10" fillId="33" borderId="10" xfId="0" applyNumberFormat="1" applyFont="1" applyFill="1" applyBorder="1" applyAlignment="1">
      <alignment horizontal="center" wrapText="1"/>
    </xf>
    <xf numFmtId="168" fontId="7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center" shrinkToFit="1"/>
    </xf>
    <xf numFmtId="0" fontId="5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169" fontId="10" fillId="0" borderId="10" xfId="0" applyNumberFormat="1" applyFont="1" applyBorder="1" applyAlignment="1">
      <alignment horizontal="center" wrapText="1"/>
    </xf>
    <xf numFmtId="169" fontId="7" fillId="0" borderId="10" xfId="0" applyNumberFormat="1" applyFont="1" applyFill="1" applyBorder="1" applyAlignment="1">
      <alignment horizontal="center" shrinkToFit="1"/>
    </xf>
    <xf numFmtId="169" fontId="2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shrinkToFit="1"/>
    </xf>
    <xf numFmtId="4" fontId="12" fillId="0" borderId="10" xfId="0" applyNumberFormat="1" applyFont="1" applyFill="1" applyBorder="1" applyAlignment="1">
      <alignment horizontal="center" shrinkToFit="1"/>
    </xf>
    <xf numFmtId="168" fontId="12" fillId="0" borderId="10" xfId="0" applyNumberFormat="1" applyFont="1" applyFill="1" applyBorder="1" applyAlignment="1">
      <alignment horizontal="center" shrinkToFi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4:J46"/>
  <sheetViews>
    <sheetView showZeros="0" tabSelected="1" zoomScalePageLayoutView="0" workbookViewId="0" topLeftCell="A1">
      <selection activeCell="B4" sqref="B4:J4"/>
    </sheetView>
  </sheetViews>
  <sheetFormatPr defaultColWidth="9.140625" defaultRowHeight="15"/>
  <cols>
    <col min="1" max="1" width="0.13671875" style="2" customWidth="1"/>
    <col min="2" max="2" width="7.7109375" style="1" customWidth="1"/>
    <col min="3" max="3" width="55.28125" style="2" customWidth="1"/>
    <col min="4" max="4" width="14.8515625" style="2" customWidth="1"/>
    <col min="5" max="5" width="15.28125" style="2" customWidth="1"/>
    <col min="6" max="6" width="10.28125" style="2" customWidth="1"/>
    <col min="7" max="7" width="11.57421875" style="2" customWidth="1"/>
    <col min="8" max="9" width="13.8515625" style="2" customWidth="1"/>
    <col min="10" max="10" width="14.421875" style="2" customWidth="1"/>
    <col min="11" max="11" width="15.140625" style="2" bestFit="1" customWidth="1"/>
    <col min="12" max="16384" width="9.140625" style="2" customWidth="1"/>
  </cols>
  <sheetData>
    <row r="4" spans="2:10" s="3" customFormat="1" ht="42.75" customHeight="1">
      <c r="B4" s="45" t="s">
        <v>110</v>
      </c>
      <c r="C4" s="45"/>
      <c r="D4" s="45"/>
      <c r="E4" s="45"/>
      <c r="F4" s="45"/>
      <c r="G4" s="45"/>
      <c r="H4" s="45"/>
      <c r="I4" s="45"/>
      <c r="J4" s="45"/>
    </row>
    <row r="6" spans="2:10" s="5" customFormat="1" ht="15.75" customHeight="1">
      <c r="B6" s="46" t="s">
        <v>0</v>
      </c>
      <c r="C6" s="48" t="s">
        <v>21</v>
      </c>
      <c r="D6" s="50" t="s">
        <v>1</v>
      </c>
      <c r="E6" s="50"/>
      <c r="F6" s="50"/>
      <c r="G6" s="50"/>
      <c r="H6" s="51" t="s">
        <v>14</v>
      </c>
      <c r="I6" s="51"/>
      <c r="J6" s="51"/>
    </row>
    <row r="7" spans="2:10" s="5" customFormat="1" ht="47.25">
      <c r="B7" s="47"/>
      <c r="C7" s="49"/>
      <c r="D7" s="4" t="s">
        <v>2</v>
      </c>
      <c r="E7" s="4" t="s">
        <v>3</v>
      </c>
      <c r="F7" s="4" t="s">
        <v>4</v>
      </c>
      <c r="G7" s="4" t="s">
        <v>22</v>
      </c>
      <c r="H7" s="4" t="s">
        <v>15</v>
      </c>
      <c r="I7" s="4" t="s">
        <v>16</v>
      </c>
      <c r="J7" s="4" t="s">
        <v>17</v>
      </c>
    </row>
    <row r="8" spans="2:10" s="5" customFormat="1" ht="15.75">
      <c r="B8" s="6" t="s">
        <v>5</v>
      </c>
      <c r="C8" s="7">
        <v>2</v>
      </c>
      <c r="D8" s="7">
        <v>3</v>
      </c>
      <c r="E8" s="7">
        <v>4</v>
      </c>
      <c r="F8" s="7">
        <v>5</v>
      </c>
      <c r="G8" s="6" t="s">
        <v>13</v>
      </c>
      <c r="H8" s="6" t="s">
        <v>18</v>
      </c>
      <c r="I8" s="6" t="s">
        <v>19</v>
      </c>
      <c r="J8" s="6" t="s">
        <v>20</v>
      </c>
    </row>
    <row r="9" spans="1:10" s="3" customFormat="1" ht="15.75">
      <c r="A9" s="16" t="s">
        <v>23</v>
      </c>
      <c r="B9" s="8"/>
      <c r="C9" s="9" t="s">
        <v>6</v>
      </c>
      <c r="D9" s="11"/>
      <c r="E9" s="11"/>
      <c r="F9" s="11"/>
      <c r="G9" s="11"/>
      <c r="H9" s="17">
        <f>H11+H18+H38</f>
        <v>251325.40000000002</v>
      </c>
      <c r="I9" s="17">
        <f>I11+I18+I38</f>
        <v>220028.20000000004</v>
      </c>
      <c r="J9" s="35">
        <f>I9/H9*100</f>
        <v>87.54714008214053</v>
      </c>
    </row>
    <row r="10" spans="2:10" ht="15.75">
      <c r="B10" s="20"/>
      <c r="C10" s="10" t="s">
        <v>7</v>
      </c>
      <c r="D10" s="11"/>
      <c r="E10" s="11"/>
      <c r="F10" s="11"/>
      <c r="G10" s="14"/>
      <c r="H10" s="14"/>
      <c r="I10" s="14"/>
      <c r="J10" s="36"/>
    </row>
    <row r="11" spans="2:10" s="3" customFormat="1" ht="31.5">
      <c r="B11" s="21">
        <v>1</v>
      </c>
      <c r="C11" s="9" t="s">
        <v>8</v>
      </c>
      <c r="D11" s="11"/>
      <c r="E11" s="11"/>
      <c r="F11" s="11"/>
      <c r="G11" s="11"/>
      <c r="H11" s="17">
        <f>H12+H13+H14+H15+H16+H17</f>
        <v>21323.2</v>
      </c>
      <c r="I11" s="17">
        <f>I12+I13+I14+I15+I16+I17</f>
        <v>17463.8</v>
      </c>
      <c r="J11" s="35">
        <v>81.9</v>
      </c>
    </row>
    <row r="12" spans="2:10" s="3" customFormat="1" ht="35.25" customHeight="1">
      <c r="B12" s="21"/>
      <c r="C12" s="13" t="s">
        <v>62</v>
      </c>
      <c r="D12" s="27" t="s">
        <v>63</v>
      </c>
      <c r="E12" s="27" t="s">
        <v>64</v>
      </c>
      <c r="F12" s="27" t="s">
        <v>59</v>
      </c>
      <c r="G12" s="27" t="s">
        <v>65</v>
      </c>
      <c r="H12" s="26">
        <v>2747.6</v>
      </c>
      <c r="I12" s="25" t="s">
        <v>66</v>
      </c>
      <c r="J12" s="29">
        <f aca="true" t="shared" si="0" ref="J12:J20">I12/H12*100</f>
        <v>100</v>
      </c>
    </row>
    <row r="13" spans="2:10" s="3" customFormat="1" ht="30.75" customHeight="1">
      <c r="B13" s="21"/>
      <c r="C13" s="13" t="s">
        <v>67</v>
      </c>
      <c r="D13" s="27" t="s">
        <v>63</v>
      </c>
      <c r="E13" s="27" t="s">
        <v>68</v>
      </c>
      <c r="F13" s="27" t="s">
        <v>59</v>
      </c>
      <c r="G13" s="27" t="s">
        <v>65</v>
      </c>
      <c r="H13" s="26">
        <v>108</v>
      </c>
      <c r="I13" s="26">
        <v>108</v>
      </c>
      <c r="J13" s="29">
        <f t="shared" si="0"/>
        <v>100</v>
      </c>
    </row>
    <row r="14" spans="2:10" s="12" customFormat="1" ht="34.5" customHeight="1">
      <c r="B14" s="22"/>
      <c r="C14" s="13" t="s">
        <v>25</v>
      </c>
      <c r="D14" s="19" t="s">
        <v>26</v>
      </c>
      <c r="E14" s="19" t="s">
        <v>69</v>
      </c>
      <c r="F14" s="19" t="s">
        <v>27</v>
      </c>
      <c r="G14" s="19" t="s">
        <v>28</v>
      </c>
      <c r="H14" s="18">
        <v>4381.3</v>
      </c>
      <c r="I14" s="18">
        <v>4255.9</v>
      </c>
      <c r="J14" s="24">
        <f t="shared" si="0"/>
        <v>97.13783580215917</v>
      </c>
    </row>
    <row r="15" spans="2:10" s="12" customFormat="1" ht="32.25" customHeight="1">
      <c r="B15" s="22"/>
      <c r="C15" s="13" t="s">
        <v>25</v>
      </c>
      <c r="D15" s="19" t="s">
        <v>26</v>
      </c>
      <c r="E15" s="19" t="s">
        <v>69</v>
      </c>
      <c r="F15" s="19" t="s">
        <v>29</v>
      </c>
      <c r="G15" s="19" t="s">
        <v>28</v>
      </c>
      <c r="H15" s="18">
        <v>2519.6</v>
      </c>
      <c r="I15" s="18">
        <v>2424.2</v>
      </c>
      <c r="J15" s="24">
        <f t="shared" si="0"/>
        <v>96.21368471185903</v>
      </c>
    </row>
    <row r="16" spans="2:10" s="12" customFormat="1" ht="30.75" customHeight="1">
      <c r="B16" s="22"/>
      <c r="C16" s="13" t="s">
        <v>25</v>
      </c>
      <c r="D16" s="19" t="s">
        <v>56</v>
      </c>
      <c r="E16" s="19" t="s">
        <v>70</v>
      </c>
      <c r="F16" s="19" t="s">
        <v>39</v>
      </c>
      <c r="G16" s="19" t="s">
        <v>71</v>
      </c>
      <c r="H16" s="18">
        <v>6300</v>
      </c>
      <c r="I16" s="18">
        <v>6300</v>
      </c>
      <c r="J16" s="24">
        <f t="shared" si="0"/>
        <v>100</v>
      </c>
    </row>
    <row r="17" spans="2:10" s="12" customFormat="1" ht="17.25" customHeight="1">
      <c r="B17" s="22"/>
      <c r="C17" s="13" t="s">
        <v>30</v>
      </c>
      <c r="D17" s="19" t="s">
        <v>26</v>
      </c>
      <c r="E17" s="19" t="s">
        <v>31</v>
      </c>
      <c r="F17" s="19" t="s">
        <v>32</v>
      </c>
      <c r="G17" s="19" t="s">
        <v>33</v>
      </c>
      <c r="H17" s="18">
        <v>5266.7</v>
      </c>
      <c r="I17" s="18">
        <v>1628.1</v>
      </c>
      <c r="J17" s="24">
        <f t="shared" si="0"/>
        <v>30.913095486737426</v>
      </c>
    </row>
    <row r="18" spans="2:10" s="3" customFormat="1" ht="31.5">
      <c r="B18" s="23" t="s">
        <v>9</v>
      </c>
      <c r="C18" s="9" t="s">
        <v>10</v>
      </c>
      <c r="D18" s="11"/>
      <c r="E18" s="11"/>
      <c r="F18" s="11"/>
      <c r="G18" s="11"/>
      <c r="H18" s="17">
        <f>H19+H24+H25+H26+H27+H28+H29+H30+H31+H32+H33+H36+H37+H34+H35</f>
        <v>225172.30000000002</v>
      </c>
      <c r="I18" s="17">
        <f>I19+I24+I25+I26+I27+I28+I30+I31+I32+I33+I36+I37+I34+I35</f>
        <v>199399.80000000005</v>
      </c>
      <c r="J18" s="28">
        <f t="shared" si="0"/>
        <v>88.55432040264279</v>
      </c>
    </row>
    <row r="19" spans="2:10" s="12" customFormat="1" ht="57">
      <c r="B19" s="22"/>
      <c r="C19" s="37" t="s">
        <v>34</v>
      </c>
      <c r="D19" s="38" t="s">
        <v>35</v>
      </c>
      <c r="E19" s="38" t="s">
        <v>36</v>
      </c>
      <c r="F19" s="38" t="s">
        <v>38</v>
      </c>
      <c r="G19" s="38" t="s">
        <v>38</v>
      </c>
      <c r="H19" s="39">
        <f>H20+H21+H22+H23</f>
        <v>77242.40000000001</v>
      </c>
      <c r="I19" s="39">
        <f>I20+I21+I22+I23</f>
        <v>73467.8</v>
      </c>
      <c r="J19" s="40">
        <f t="shared" si="0"/>
        <v>95.11330564560396</v>
      </c>
    </row>
    <row r="20" spans="2:10" s="12" customFormat="1" ht="81" customHeight="1">
      <c r="B20" s="22"/>
      <c r="C20" s="13" t="s">
        <v>40</v>
      </c>
      <c r="D20" s="19" t="s">
        <v>35</v>
      </c>
      <c r="E20" s="19" t="s">
        <v>41</v>
      </c>
      <c r="F20" s="19" t="s">
        <v>39</v>
      </c>
      <c r="G20" s="19" t="s">
        <v>38</v>
      </c>
      <c r="H20" s="18">
        <v>19340.2</v>
      </c>
      <c r="I20" s="18">
        <v>19340.2</v>
      </c>
      <c r="J20" s="24">
        <f t="shared" si="0"/>
        <v>100</v>
      </c>
    </row>
    <row r="21" spans="2:10" s="12" customFormat="1" ht="105" customHeight="1">
      <c r="B21" s="22"/>
      <c r="C21" s="13" t="s">
        <v>72</v>
      </c>
      <c r="D21" s="19" t="s">
        <v>35</v>
      </c>
      <c r="E21" s="19" t="s">
        <v>42</v>
      </c>
      <c r="F21" s="19" t="s">
        <v>37</v>
      </c>
      <c r="G21" s="19" t="s">
        <v>38</v>
      </c>
      <c r="H21" s="18">
        <v>30494.8</v>
      </c>
      <c r="I21" s="18">
        <v>29048.6</v>
      </c>
      <c r="J21" s="24">
        <f aca="true" t="shared" si="1" ref="J21:J28">I21/H21*100</f>
        <v>95.25755210724452</v>
      </c>
    </row>
    <row r="22" spans="2:10" s="12" customFormat="1" ht="54.75" customHeight="1">
      <c r="B22" s="22"/>
      <c r="C22" s="13" t="s">
        <v>73</v>
      </c>
      <c r="D22" s="19" t="s">
        <v>35</v>
      </c>
      <c r="E22" s="19" t="s">
        <v>43</v>
      </c>
      <c r="F22" s="19" t="s">
        <v>44</v>
      </c>
      <c r="G22" s="19" t="s">
        <v>38</v>
      </c>
      <c r="H22" s="18">
        <v>11341.8</v>
      </c>
      <c r="I22" s="18">
        <v>10725.9</v>
      </c>
      <c r="J22" s="24">
        <f t="shared" si="1"/>
        <v>94.56964502988944</v>
      </c>
    </row>
    <row r="23" spans="2:10" s="12" customFormat="1" ht="53.25" customHeight="1">
      <c r="B23" s="22"/>
      <c r="C23" s="13" t="s">
        <v>74</v>
      </c>
      <c r="D23" s="19" t="s">
        <v>35</v>
      </c>
      <c r="E23" s="19" t="s">
        <v>75</v>
      </c>
      <c r="F23" s="19" t="s">
        <v>44</v>
      </c>
      <c r="G23" s="19" t="s">
        <v>38</v>
      </c>
      <c r="H23" s="18">
        <v>16065.6</v>
      </c>
      <c r="I23" s="18">
        <v>14353.1</v>
      </c>
      <c r="J23" s="24">
        <f t="shared" si="1"/>
        <v>89.34057862762673</v>
      </c>
    </row>
    <row r="24" spans="2:10" s="12" customFormat="1" ht="28.5">
      <c r="B24" s="22"/>
      <c r="C24" s="13" t="s">
        <v>45</v>
      </c>
      <c r="D24" s="19" t="s">
        <v>46</v>
      </c>
      <c r="E24" s="19" t="s">
        <v>47</v>
      </c>
      <c r="F24" s="19" t="s">
        <v>48</v>
      </c>
      <c r="G24" s="19" t="s">
        <v>38</v>
      </c>
      <c r="H24" s="18">
        <v>11195</v>
      </c>
      <c r="I24" s="18">
        <v>11195</v>
      </c>
      <c r="J24" s="24">
        <f t="shared" si="1"/>
        <v>100</v>
      </c>
    </row>
    <row r="25" spans="2:10" s="12" customFormat="1" ht="42.75">
      <c r="B25" s="22"/>
      <c r="C25" s="13" t="s">
        <v>49</v>
      </c>
      <c r="D25" s="19" t="s">
        <v>46</v>
      </c>
      <c r="E25" s="19" t="s">
        <v>50</v>
      </c>
      <c r="F25" s="19" t="s">
        <v>48</v>
      </c>
      <c r="G25" s="19" t="s">
        <v>38</v>
      </c>
      <c r="H25" s="18">
        <v>7683.3</v>
      </c>
      <c r="I25" s="18">
        <v>7567.5</v>
      </c>
      <c r="J25" s="24">
        <f t="shared" si="1"/>
        <v>98.4928351099137</v>
      </c>
    </row>
    <row r="26" spans="2:10" s="12" customFormat="1" ht="32.25" customHeight="1">
      <c r="B26" s="22"/>
      <c r="C26" s="13" t="s">
        <v>79</v>
      </c>
      <c r="D26" s="19" t="s">
        <v>46</v>
      </c>
      <c r="E26" s="19" t="s">
        <v>47</v>
      </c>
      <c r="F26" s="19" t="s">
        <v>48</v>
      </c>
      <c r="G26" s="19" t="s">
        <v>38</v>
      </c>
      <c r="H26" s="18">
        <v>21145.2</v>
      </c>
      <c r="I26" s="18">
        <v>21145.2</v>
      </c>
      <c r="J26" s="24">
        <f t="shared" si="1"/>
        <v>100</v>
      </c>
    </row>
    <row r="27" spans="2:10" s="12" customFormat="1" ht="93.75" customHeight="1">
      <c r="B27" s="22"/>
      <c r="C27" s="13" t="s">
        <v>80</v>
      </c>
      <c r="D27" s="19" t="s">
        <v>46</v>
      </c>
      <c r="E27" s="19" t="s">
        <v>81</v>
      </c>
      <c r="F27" s="19" t="s">
        <v>39</v>
      </c>
      <c r="G27" s="19" t="s">
        <v>38</v>
      </c>
      <c r="H27" s="18">
        <v>7538.1</v>
      </c>
      <c r="I27" s="18">
        <v>7538.1</v>
      </c>
      <c r="J27" s="24">
        <f t="shared" si="1"/>
        <v>100</v>
      </c>
    </row>
    <row r="28" spans="2:10" s="12" customFormat="1" ht="110.25" customHeight="1">
      <c r="B28" s="22"/>
      <c r="C28" s="30" t="s">
        <v>82</v>
      </c>
      <c r="D28" s="19" t="s">
        <v>46</v>
      </c>
      <c r="E28" s="19" t="s">
        <v>83</v>
      </c>
      <c r="F28" s="19" t="s">
        <v>39</v>
      </c>
      <c r="G28" s="19" t="s">
        <v>38</v>
      </c>
      <c r="H28" s="18">
        <v>6650.2</v>
      </c>
      <c r="I28" s="18">
        <v>6650.2</v>
      </c>
      <c r="J28" s="24">
        <f t="shared" si="1"/>
        <v>100</v>
      </c>
    </row>
    <row r="29" spans="2:10" s="12" customFormat="1" ht="76.5" customHeight="1">
      <c r="B29" s="22"/>
      <c r="C29" s="13" t="s">
        <v>76</v>
      </c>
      <c r="D29" s="19" t="s">
        <v>77</v>
      </c>
      <c r="E29" s="19" t="s">
        <v>78</v>
      </c>
      <c r="F29" s="19" t="s">
        <v>48</v>
      </c>
      <c r="G29" s="19" t="s">
        <v>38</v>
      </c>
      <c r="H29" s="18">
        <v>55</v>
      </c>
      <c r="I29" s="18" t="s">
        <v>24</v>
      </c>
      <c r="J29" s="24" t="s">
        <v>24</v>
      </c>
    </row>
    <row r="30" spans="2:10" s="12" customFormat="1" ht="35.25" customHeight="1">
      <c r="B30" s="22"/>
      <c r="C30" s="13" t="s">
        <v>84</v>
      </c>
      <c r="D30" s="19" t="s">
        <v>56</v>
      </c>
      <c r="E30" s="19" t="s">
        <v>85</v>
      </c>
      <c r="F30" s="19" t="s">
        <v>39</v>
      </c>
      <c r="G30" s="19" t="s">
        <v>38</v>
      </c>
      <c r="H30" s="18">
        <v>10556.4</v>
      </c>
      <c r="I30" s="18">
        <v>10556.4</v>
      </c>
      <c r="J30" s="24">
        <f aca="true" t="shared" si="2" ref="J30:J38">I30/H30*100</f>
        <v>100</v>
      </c>
    </row>
    <row r="31" spans="2:10" s="12" customFormat="1" ht="47.25" customHeight="1">
      <c r="B31" s="22"/>
      <c r="C31" s="13" t="s">
        <v>86</v>
      </c>
      <c r="D31" s="19" t="s">
        <v>57</v>
      </c>
      <c r="E31" s="19" t="s">
        <v>87</v>
      </c>
      <c r="F31" s="19" t="s">
        <v>39</v>
      </c>
      <c r="G31" s="19" t="s">
        <v>38</v>
      </c>
      <c r="H31" s="18">
        <v>60144.2</v>
      </c>
      <c r="I31" s="18">
        <v>44418.1</v>
      </c>
      <c r="J31" s="24">
        <f t="shared" si="2"/>
        <v>73.85267407331048</v>
      </c>
    </row>
    <row r="32" spans="2:10" s="12" customFormat="1" ht="42.75">
      <c r="B32" s="22"/>
      <c r="C32" s="13" t="s">
        <v>51</v>
      </c>
      <c r="D32" s="19" t="s">
        <v>26</v>
      </c>
      <c r="E32" s="19" t="s">
        <v>52</v>
      </c>
      <c r="F32" s="19" t="s">
        <v>32</v>
      </c>
      <c r="G32" s="19" t="s">
        <v>38</v>
      </c>
      <c r="H32" s="18">
        <v>9176.8</v>
      </c>
      <c r="I32" s="18">
        <v>3075.8</v>
      </c>
      <c r="J32" s="24">
        <f t="shared" si="2"/>
        <v>33.51713015430216</v>
      </c>
    </row>
    <row r="33" spans="2:10" s="12" customFormat="1" ht="50.25" customHeight="1">
      <c r="B33" s="22"/>
      <c r="C33" s="13" t="s">
        <v>88</v>
      </c>
      <c r="D33" s="19" t="s">
        <v>89</v>
      </c>
      <c r="E33" s="19" t="s">
        <v>90</v>
      </c>
      <c r="F33" s="19" t="s">
        <v>91</v>
      </c>
      <c r="G33" s="19" t="s">
        <v>38</v>
      </c>
      <c r="H33" s="18">
        <v>11500</v>
      </c>
      <c r="I33" s="18">
        <v>11500</v>
      </c>
      <c r="J33" s="24">
        <f t="shared" si="2"/>
        <v>100</v>
      </c>
    </row>
    <row r="34" spans="2:10" s="12" customFormat="1" ht="50.25" customHeight="1">
      <c r="B34" s="43"/>
      <c r="C34" s="41" t="s">
        <v>92</v>
      </c>
      <c r="D34" s="52" t="s">
        <v>55</v>
      </c>
      <c r="E34" s="19" t="s">
        <v>93</v>
      </c>
      <c r="F34" s="19" t="s">
        <v>44</v>
      </c>
      <c r="G34" s="19" t="s">
        <v>38</v>
      </c>
      <c r="H34" s="18">
        <v>440.6</v>
      </c>
      <c r="I34" s="18">
        <v>440.6</v>
      </c>
      <c r="J34" s="24">
        <f t="shared" si="2"/>
        <v>100</v>
      </c>
    </row>
    <row r="35" spans="2:10" s="12" customFormat="1" ht="50.25" customHeight="1">
      <c r="B35" s="44"/>
      <c r="C35" s="42"/>
      <c r="D35" s="53"/>
      <c r="E35" s="19" t="s">
        <v>93</v>
      </c>
      <c r="F35" s="19" t="s">
        <v>94</v>
      </c>
      <c r="G35" s="19" t="s">
        <v>65</v>
      </c>
      <c r="H35" s="18">
        <v>428.2</v>
      </c>
      <c r="I35" s="18">
        <v>428.2</v>
      </c>
      <c r="J35" s="24">
        <f t="shared" si="2"/>
        <v>100</v>
      </c>
    </row>
    <row r="36" spans="2:10" s="12" customFormat="1" ht="54" customHeight="1">
      <c r="B36" s="22"/>
      <c r="C36" s="13" t="s">
        <v>53</v>
      </c>
      <c r="D36" s="19" t="s">
        <v>26</v>
      </c>
      <c r="E36" s="19" t="s">
        <v>54</v>
      </c>
      <c r="F36" s="19" t="s">
        <v>27</v>
      </c>
      <c r="G36" s="19" t="s">
        <v>38</v>
      </c>
      <c r="H36" s="18">
        <v>902.7</v>
      </c>
      <c r="I36" s="18">
        <v>902.7</v>
      </c>
      <c r="J36" s="24">
        <f t="shared" si="2"/>
        <v>100</v>
      </c>
    </row>
    <row r="37" spans="2:10" s="12" customFormat="1" ht="50.25" customHeight="1">
      <c r="B37" s="22"/>
      <c r="C37" s="13" t="s">
        <v>53</v>
      </c>
      <c r="D37" s="19" t="s">
        <v>26</v>
      </c>
      <c r="E37" s="19" t="s">
        <v>54</v>
      </c>
      <c r="F37" s="19" t="s">
        <v>29</v>
      </c>
      <c r="G37" s="19" t="s">
        <v>38</v>
      </c>
      <c r="H37" s="18">
        <v>514.2</v>
      </c>
      <c r="I37" s="18">
        <v>514.2</v>
      </c>
      <c r="J37" s="24">
        <f t="shared" si="2"/>
        <v>100</v>
      </c>
    </row>
    <row r="38" spans="2:10" s="3" customFormat="1" ht="31.5">
      <c r="B38" s="23" t="s">
        <v>11</v>
      </c>
      <c r="C38" s="9" t="s">
        <v>12</v>
      </c>
      <c r="D38" s="15"/>
      <c r="E38" s="15"/>
      <c r="F38" s="15"/>
      <c r="G38" s="11"/>
      <c r="H38" s="17">
        <f>H39+H40+H41+H42+H43+H44+H45+H46</f>
        <v>4829.9</v>
      </c>
      <c r="I38" s="17">
        <f>I39+I40+I41+I42+I43+I44+I45+I46</f>
        <v>3164.6</v>
      </c>
      <c r="J38" s="28">
        <f t="shared" si="2"/>
        <v>65.5210252800265</v>
      </c>
    </row>
    <row r="39" spans="2:10" s="12" customFormat="1" ht="74.25" customHeight="1">
      <c r="B39" s="43"/>
      <c r="C39" s="41" t="s">
        <v>95</v>
      </c>
      <c r="D39" s="19" t="s">
        <v>35</v>
      </c>
      <c r="E39" s="19" t="s">
        <v>96</v>
      </c>
      <c r="F39" s="19" t="s">
        <v>44</v>
      </c>
      <c r="G39" s="19" t="s">
        <v>38</v>
      </c>
      <c r="H39" s="18">
        <v>900</v>
      </c>
      <c r="I39" s="18">
        <v>900</v>
      </c>
      <c r="J39" s="24">
        <v>100</v>
      </c>
    </row>
    <row r="40" spans="2:10" s="12" customFormat="1" ht="74.25" customHeight="1">
      <c r="B40" s="44"/>
      <c r="C40" s="42"/>
      <c r="D40" s="19" t="s">
        <v>56</v>
      </c>
      <c r="E40" s="19" t="s">
        <v>96</v>
      </c>
      <c r="F40" s="19" t="s">
        <v>44</v>
      </c>
      <c r="G40" s="19" t="s">
        <v>38</v>
      </c>
      <c r="H40" s="18">
        <v>2809.9</v>
      </c>
      <c r="I40" s="18">
        <v>1159.1</v>
      </c>
      <c r="J40" s="24">
        <f>I40/H40*100</f>
        <v>41.250578312395454</v>
      </c>
    </row>
    <row r="41" spans="2:10" s="12" customFormat="1" ht="50.25" customHeight="1">
      <c r="B41" s="22"/>
      <c r="C41" s="13" t="s">
        <v>97</v>
      </c>
      <c r="D41" s="19" t="s">
        <v>98</v>
      </c>
      <c r="E41" s="19" t="s">
        <v>99</v>
      </c>
      <c r="F41" s="19" t="s">
        <v>48</v>
      </c>
      <c r="G41" s="19" t="s">
        <v>38</v>
      </c>
      <c r="H41" s="18">
        <v>70</v>
      </c>
      <c r="I41" s="18">
        <v>70</v>
      </c>
      <c r="J41" s="24">
        <v>100</v>
      </c>
    </row>
    <row r="42" spans="2:10" s="12" customFormat="1" ht="68.25" customHeight="1">
      <c r="B42" s="22"/>
      <c r="C42" s="13" t="s">
        <v>100</v>
      </c>
      <c r="D42" s="19" t="s">
        <v>58</v>
      </c>
      <c r="E42" s="19" t="s">
        <v>101</v>
      </c>
      <c r="F42" s="19" t="s">
        <v>102</v>
      </c>
      <c r="G42" s="19" t="s">
        <v>38</v>
      </c>
      <c r="H42" s="18">
        <v>129.5</v>
      </c>
      <c r="I42" s="18">
        <v>125.1</v>
      </c>
      <c r="J42" s="24">
        <f>I42/H42*100</f>
        <v>96.60231660231659</v>
      </c>
    </row>
    <row r="43" spans="2:10" s="12" customFormat="1" ht="46.5" customHeight="1">
      <c r="B43" s="22"/>
      <c r="C43" s="13" t="s">
        <v>103</v>
      </c>
      <c r="D43" s="19" t="s">
        <v>58</v>
      </c>
      <c r="E43" s="19" t="s">
        <v>104</v>
      </c>
      <c r="F43" s="19" t="s">
        <v>102</v>
      </c>
      <c r="G43" s="19" t="s">
        <v>38</v>
      </c>
      <c r="H43" s="18">
        <v>270.5</v>
      </c>
      <c r="I43" s="18">
        <v>270.5</v>
      </c>
      <c r="J43" s="24">
        <f>I43/H43*100</f>
        <v>100</v>
      </c>
    </row>
    <row r="44" spans="2:10" s="12" customFormat="1" ht="63.75" customHeight="1">
      <c r="B44" s="22"/>
      <c r="C44" s="13" t="s">
        <v>105</v>
      </c>
      <c r="D44" s="19" t="s">
        <v>58</v>
      </c>
      <c r="E44" s="19" t="s">
        <v>106</v>
      </c>
      <c r="F44" s="19" t="s">
        <v>102</v>
      </c>
      <c r="G44" s="19" t="s">
        <v>38</v>
      </c>
      <c r="H44" s="18">
        <v>100</v>
      </c>
      <c r="I44" s="18">
        <v>100</v>
      </c>
      <c r="J44" s="24">
        <f>I44/H44*100</f>
        <v>100</v>
      </c>
    </row>
    <row r="45" spans="2:10" s="12" customFormat="1" ht="51.75" customHeight="1">
      <c r="B45" s="22"/>
      <c r="C45" s="13" t="s">
        <v>107</v>
      </c>
      <c r="D45" s="19" t="s">
        <v>108</v>
      </c>
      <c r="E45" s="19" t="s">
        <v>109</v>
      </c>
      <c r="F45" s="19" t="s">
        <v>60</v>
      </c>
      <c r="G45" s="19" t="s">
        <v>38</v>
      </c>
      <c r="H45" s="18">
        <v>200</v>
      </c>
      <c r="I45" s="18">
        <v>190</v>
      </c>
      <c r="J45" s="24">
        <f>I45/H45*100</f>
        <v>95</v>
      </c>
    </row>
    <row r="46" spans="2:10" ht="62.25" customHeight="1">
      <c r="B46" s="20"/>
      <c r="C46" s="13" t="s">
        <v>100</v>
      </c>
      <c r="D46" s="31">
        <v>1101</v>
      </c>
      <c r="E46" s="31">
        <v>7141600</v>
      </c>
      <c r="F46" s="32" t="s">
        <v>61</v>
      </c>
      <c r="G46" s="32" t="s">
        <v>38</v>
      </c>
      <c r="H46" s="33">
        <v>350</v>
      </c>
      <c r="I46" s="31">
        <v>349.9</v>
      </c>
      <c r="J46" s="34">
        <f>I46/H46*100</f>
        <v>99.97142857142856</v>
      </c>
    </row>
  </sheetData>
  <sheetProtection/>
  <mergeCells count="10">
    <mergeCell ref="C39:C40"/>
    <mergeCell ref="B39:B40"/>
    <mergeCell ref="B4:J4"/>
    <mergeCell ref="B6:B7"/>
    <mergeCell ref="C6:C7"/>
    <mergeCell ref="D6:G6"/>
    <mergeCell ref="H6:J6"/>
    <mergeCell ref="C34:C35"/>
    <mergeCell ref="B34:B35"/>
    <mergeCell ref="D34:D35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</dc:creator>
  <cp:keywords/>
  <dc:description/>
  <cp:lastModifiedBy>info-tat</cp:lastModifiedBy>
  <cp:lastPrinted>2013-02-14T09:28:23Z</cp:lastPrinted>
  <dcterms:created xsi:type="dcterms:W3CDTF">2011-01-27T07:04:12Z</dcterms:created>
  <dcterms:modified xsi:type="dcterms:W3CDTF">2013-03-07T07:17:00Z</dcterms:modified>
  <cp:category/>
  <cp:version/>
  <cp:contentType/>
  <cp:contentStatus/>
</cp:coreProperties>
</file>